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5" windowHeight="64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<sst xmlns="http://schemas.openxmlformats.org/spreadsheetml/2006/main" count="21" uniqueCount="14">
  <si>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cd0</t>
  </si>
  <si>
    <t>AR</t>
  </si>
  <si>
    <t>e</t>
  </si>
  <si>
    <t>CL</t>
  </si>
  <si>
    <t>CD</t>
  </si>
  <si>
    <t>alfa</t>
  </si>
  <si>
    <t>cl0</t>
  </si>
  <si>
    <t>W</t>
  </si>
  <si>
    <t>S</t>
  </si>
  <si>
    <t>r</t>
  </si>
  <si>
    <t>Vnd</t>
  </si>
  <si>
    <t>Vx</t>
  </si>
  <si>
    <t>Vz</t>
  </si>
  <si>
    <t>OP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</si>
</sst>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">
    <font>
      <sz val="10"/>
      <name val="Arial"/>
      <family val="0"/>
    </font>
    <font>
      <sz val="8"/>
      <name val="Arial"/>
      <family val="0"/>
    </font>
    <font>
      <sz val="9.5"/>
      <name val="Arial"/>
      <family val="0"/>
    </font>
    <font>
      <sz val="8.75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Polare</a:t>
            </a:r>
          </a:p>
        </c:rich>
      </c:tx>
      <c:layout>
        <c:manualLayout>
          <c:xMode val="factor"/>
          <c:yMode val="factor"/>
          <c:x val="-0.33325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1775"/>
          <c:w val="0.89"/>
          <c:h val="0.862"/>
        </c:manualLayout>
      </c:layout>
      <c:scatterChart>
        <c:scatterStyle val="smooth"/>
        <c:varyColors val="0"/>
        <c:ser>
          <c:idx val="0"/>
          <c:order val="0"/>
          <c:tx>
            <c:strRef>
              <c:f>Foglio1!$C$6</c:f>
              <c:strCache>
                <c:ptCount val="1"/>
                <c:pt idx="0">
                  <c:v>CD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Foglio1!$C$7:$C$27</c:f>
              <c:numCache/>
            </c:numRef>
          </c:xVal>
          <c:yVal>
            <c:numRef>
              <c:f>Foglio1!$B$7:$B$27</c:f>
              <c:numCache/>
            </c:numRef>
          </c:yVal>
          <c:smooth val="1"/>
        </c:ser>
        <c:axId val="28279106"/>
        <c:axId val="53185363"/>
      </c:scatterChart>
      <c:valAx>
        <c:axId val="28279106"/>
        <c:scaling>
          <c:orientation val="minMax"/>
          <c:max val="1.4"/>
          <c:min val="0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185363"/>
        <c:crosses val="autoZero"/>
        <c:crossBetween val="midCat"/>
        <c:dispUnits/>
        <c:majorUnit val="0.2"/>
      </c:valAx>
      <c:valAx>
        <c:axId val="53185363"/>
        <c:scaling>
          <c:orientation val="minMax"/>
          <c:max val="1.4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279106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775"/>
          <c:y val="0.89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215"/>
          <c:w val="0.921"/>
          <c:h val="0.9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Foglio1!$G$6</c:f>
              <c:strCache>
                <c:ptCount val="1"/>
                <c:pt idx="0">
                  <c:v>Vz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Foglio1!$F$30:$F$50</c:f>
              <c:numCache/>
            </c:numRef>
          </c:xVal>
          <c:yVal>
            <c:numRef>
              <c:f>Foglio1!$G$30:$G$50</c:f>
              <c:numCache/>
            </c:numRef>
          </c:yVal>
          <c:smooth val="0"/>
        </c:ser>
        <c:axId val="8906220"/>
        <c:axId val="13047117"/>
      </c:scatterChart>
      <c:valAx>
        <c:axId val="8906220"/>
        <c:scaling>
          <c:orientation val="minMax"/>
          <c:max val="500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047117"/>
        <c:crosses val="autoZero"/>
        <c:crossBetween val="midCat"/>
        <c:dispUnits/>
      </c:valAx>
      <c:valAx>
        <c:axId val="13047117"/>
        <c:scaling>
          <c:orientation val="maxMin"/>
          <c:max val="5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906220"/>
        <c:crosses val="autoZero"/>
        <c:crossBetween val="midCat"/>
        <c:dispUnits/>
        <c:majorUnit val="10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0</xdr:rowOff>
    </xdr:from>
    <xdr:to>
      <xdr:col>14</xdr:col>
      <xdr:colOff>457200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4933950" y="161925"/>
        <a:ext cx="40576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114300</xdr:colOff>
      <xdr:row>23</xdr:row>
      <xdr:rowOff>47625</xdr:rowOff>
    </xdr:from>
    <xdr:to>
      <xdr:col>16</xdr:col>
      <xdr:colOff>247650</xdr:colOff>
      <xdr:row>45</xdr:row>
      <xdr:rowOff>123825</xdr:rowOff>
    </xdr:to>
    <xdr:graphicFrame>
      <xdr:nvGraphicFramePr>
        <xdr:cNvPr id="2" name="Chart 3"/>
        <xdr:cNvGraphicFramePr/>
      </xdr:nvGraphicFramePr>
      <xdr:xfrm>
        <a:off x="4991100" y="3771900"/>
        <a:ext cx="501015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Q24" sqref="Q24"/>
    </sheetView>
  </sheetViews>
  <sheetFormatPr defaultColWidth="9.140625" defaultRowHeight="12.75"/>
  <sheetData>
    <row r="1" spans="1:5" ht="12.75">
      <c r="A1" t="s">
        <v>0</v>
      </c>
      <c r="B1">
        <v>0.02</v>
      </c>
      <c r="D1" t="s">
        <v>7</v>
      </c>
      <c r="E1">
        <v>100000</v>
      </c>
    </row>
    <row r="2" spans="1:5" ht="12.75">
      <c r="A2" t="s">
        <v>1</v>
      </c>
      <c r="B2">
        <v>7</v>
      </c>
      <c r="D2" t="s">
        <v>8</v>
      </c>
      <c r="E2">
        <v>35</v>
      </c>
    </row>
    <row r="3" spans="1:5" ht="12.75">
      <c r="A3" t="s">
        <v>2</v>
      </c>
      <c r="B3">
        <v>0.9</v>
      </c>
      <c r="D3" t="s">
        <v>9</v>
      </c>
      <c r="E3">
        <v>1.225</v>
      </c>
    </row>
    <row r="4" spans="1:2" ht="12.75">
      <c r="A4" t="s">
        <v>6</v>
      </c>
      <c r="B4">
        <v>0</v>
      </c>
    </row>
    <row r="6" spans="1:7" ht="12.75">
      <c r="A6" t="s">
        <v>5</v>
      </c>
      <c r="B6" t="s">
        <v>3</v>
      </c>
      <c r="C6" t="s">
        <v>4</v>
      </c>
      <c r="D6" t="s">
        <v>13</v>
      </c>
      <c r="E6" t="s">
        <v>10</v>
      </c>
      <c r="F6" t="s">
        <v>11</v>
      </c>
      <c r="G6" t="s">
        <v>12</v>
      </c>
    </row>
    <row r="7" spans="1:7" ht="12.75">
      <c r="A7">
        <v>-10</v>
      </c>
      <c r="B7">
        <f>$B$4+0.1*A7</f>
        <v>-1</v>
      </c>
      <c r="C7">
        <f>$B$1+B7^2/($B$2*$B$3*PI())</f>
        <v>0.07052537875933186</v>
      </c>
      <c r="D7">
        <f>SQRT(B7^2+C7^2)</f>
        <v>1.002483829819288</v>
      </c>
      <c r="E7">
        <f>SQRT($E$1/$E$2*2/$E$3/D7)</f>
        <v>68.2141140907933</v>
      </c>
      <c r="F7">
        <f>E7*B7/D7</f>
        <v>-68.04510163828765</v>
      </c>
      <c r="G7">
        <f>E7*C7/D7</f>
        <v>4.798906565757469</v>
      </c>
    </row>
    <row r="8" spans="1:7" ht="12.75">
      <c r="A8">
        <v>-9</v>
      </c>
      <c r="B8">
        <f aca="true" t="shared" si="0" ref="B8:B27">$B$4+0.1*A8</f>
        <v>-0.9</v>
      </c>
      <c r="C8">
        <f aca="true" t="shared" si="1" ref="C8:C27">$B$1+B8^2/($B$2*$B$3*PI())</f>
        <v>0.0609255567950588</v>
      </c>
      <c r="D8">
        <f aca="true" t="shared" si="2" ref="D8:D27">SQRT(B8^2+C8^2)</f>
        <v>0.9020598225565686</v>
      </c>
      <c r="E8">
        <f aca="true" t="shared" si="3" ref="E8:E27">SQRT($E$1/$E$2*2/$E$3/D8)</f>
        <v>71.91098894221471</v>
      </c>
      <c r="F8">
        <f aca="true" t="shared" si="4" ref="F8:F27">E8*B8/D8</f>
        <v>-71.74678267408882</v>
      </c>
      <c r="G8">
        <f aca="true" t="shared" si="5" ref="G8:G27">E8*C8/D8</f>
        <v>4.8569029807477095</v>
      </c>
    </row>
    <row r="9" spans="1:7" ht="12.75">
      <c r="A9">
        <v>-8</v>
      </c>
      <c r="B9">
        <f t="shared" si="0"/>
        <v>-0.8</v>
      </c>
      <c r="C9">
        <f t="shared" si="1"/>
        <v>0.0523362424059724</v>
      </c>
      <c r="D9">
        <f t="shared" si="2"/>
        <v>0.8017100986448761</v>
      </c>
      <c r="E9">
        <f t="shared" si="3"/>
        <v>76.27887060873088</v>
      </c>
      <c r="F9">
        <f t="shared" si="4"/>
        <v>-76.11616292489211</v>
      </c>
      <c r="G9">
        <f t="shared" si="5"/>
        <v>4.979542442312053</v>
      </c>
    </row>
    <row r="10" spans="1:7" ht="12.75">
      <c r="A10">
        <v>-7</v>
      </c>
      <c r="B10">
        <f t="shared" si="0"/>
        <v>-0.7000000000000001</v>
      </c>
      <c r="C10">
        <f t="shared" si="1"/>
        <v>0.04475743559207261</v>
      </c>
      <c r="D10">
        <f t="shared" si="2"/>
        <v>0.7014294177184035</v>
      </c>
      <c r="E10">
        <f t="shared" si="3"/>
        <v>81.54943252147585</v>
      </c>
      <c r="F10">
        <f t="shared" si="4"/>
        <v>-81.38324587342919</v>
      </c>
      <c r="G10">
        <f t="shared" si="5"/>
        <v>5.20357912207688</v>
      </c>
    </row>
    <row r="11" spans="1:7" ht="12.75">
      <c r="A11">
        <v>-6</v>
      </c>
      <c r="B11">
        <f t="shared" si="0"/>
        <v>-0.6000000000000001</v>
      </c>
      <c r="C11">
        <f t="shared" si="1"/>
        <v>0.03818913635335948</v>
      </c>
      <c r="D11">
        <f t="shared" si="2"/>
        <v>0.6012141133867498</v>
      </c>
      <c r="E11">
        <f t="shared" si="3"/>
        <v>88.08426763370953</v>
      </c>
      <c r="F11">
        <f t="shared" si="4"/>
        <v>-87.90638709811516</v>
      </c>
      <c r="G11">
        <f t="shared" si="5"/>
        <v>5.595115005368533</v>
      </c>
    </row>
    <row r="12" spans="1:7" ht="12.75">
      <c r="A12">
        <v>-5</v>
      </c>
      <c r="B12">
        <f t="shared" si="0"/>
        <v>-0.5</v>
      </c>
      <c r="C12">
        <f t="shared" si="1"/>
        <v>0.03263134468983296</v>
      </c>
      <c r="D12">
        <f t="shared" si="2"/>
        <v>0.5010636732554723</v>
      </c>
      <c r="E12">
        <f t="shared" si="3"/>
        <v>96.48648211717685</v>
      </c>
      <c r="F12">
        <f t="shared" si="4"/>
        <v>-96.28165766866745</v>
      </c>
      <c r="G12">
        <f t="shared" si="5"/>
        <v>6.283599917389573</v>
      </c>
    </row>
    <row r="13" spans="1:7" ht="12.75">
      <c r="A13">
        <v>-4</v>
      </c>
      <c r="B13">
        <f t="shared" si="0"/>
        <v>-0.4</v>
      </c>
      <c r="C13">
        <f t="shared" si="1"/>
        <v>0.0280840606014931</v>
      </c>
      <c r="D13">
        <f t="shared" si="2"/>
        <v>0.40098468107880175</v>
      </c>
      <c r="E13">
        <f t="shared" si="3"/>
        <v>107.85717488319177</v>
      </c>
      <c r="F13">
        <f t="shared" si="4"/>
        <v>-107.59231459218327</v>
      </c>
      <c r="G13">
        <f t="shared" si="5"/>
        <v>7.554072708154462</v>
      </c>
    </row>
    <row r="14" spans="1:7" ht="12.75">
      <c r="A14">
        <v>-3</v>
      </c>
      <c r="B14">
        <f t="shared" si="0"/>
        <v>-0.30000000000000004</v>
      </c>
      <c r="C14">
        <f t="shared" si="1"/>
        <v>0.02454728408833987</v>
      </c>
      <c r="D14">
        <f t="shared" si="2"/>
        <v>0.30100260656033145</v>
      </c>
      <c r="E14">
        <f t="shared" si="3"/>
        <v>124.48808983129108</v>
      </c>
      <c r="F14">
        <f t="shared" si="4"/>
        <v>-124.07343370264735</v>
      </c>
      <c r="G14">
        <f t="shared" si="5"/>
        <v>10.152219416382287</v>
      </c>
    </row>
    <row r="15" spans="1:7" ht="12.75">
      <c r="A15">
        <v>-2</v>
      </c>
      <c r="B15">
        <f t="shared" si="0"/>
        <v>-0.2</v>
      </c>
      <c r="C15">
        <f t="shared" si="1"/>
        <v>0.022021015150373274</v>
      </c>
      <c r="D15">
        <f t="shared" si="2"/>
        <v>0.2012086606194002</v>
      </c>
      <c r="E15">
        <f t="shared" si="3"/>
        <v>152.2613220140651</v>
      </c>
      <c r="F15">
        <f t="shared" si="4"/>
        <v>-151.34668810511857</v>
      </c>
      <c r="G15">
        <f t="shared" si="5"/>
        <v>16.664038558608173</v>
      </c>
    </row>
    <row r="16" spans="1:7" ht="12.75">
      <c r="A16">
        <v>-1</v>
      </c>
      <c r="B16">
        <f t="shared" si="0"/>
        <v>-0.1</v>
      </c>
      <c r="C16">
        <f t="shared" si="1"/>
        <v>0.020505253787593318</v>
      </c>
      <c r="D16">
        <f t="shared" si="2"/>
        <v>0.10208068099740328</v>
      </c>
      <c r="E16">
        <f t="shared" si="3"/>
        <v>213.76724097999326</v>
      </c>
      <c r="F16">
        <f t="shared" si="4"/>
        <v>-209.41008513200563</v>
      </c>
      <c r="G16">
        <f t="shared" si="5"/>
        <v>42.94006941313297</v>
      </c>
    </row>
    <row r="17" spans="1:7" ht="12.75">
      <c r="A17">
        <v>0</v>
      </c>
      <c r="B17">
        <f t="shared" si="0"/>
        <v>0</v>
      </c>
      <c r="C17">
        <f t="shared" si="1"/>
        <v>0.02</v>
      </c>
      <c r="D17">
        <f t="shared" si="2"/>
        <v>0.02</v>
      </c>
      <c r="E17">
        <f t="shared" si="3"/>
        <v>482.9452884162952</v>
      </c>
      <c r="F17">
        <f t="shared" si="4"/>
        <v>0</v>
      </c>
      <c r="G17">
        <f t="shared" si="5"/>
        <v>482.9452884162952</v>
      </c>
    </row>
    <row r="18" spans="1:7" ht="12.75">
      <c r="A18">
        <v>1</v>
      </c>
      <c r="B18">
        <f t="shared" si="0"/>
        <v>0.1</v>
      </c>
      <c r="C18">
        <f t="shared" si="1"/>
        <v>0.020505253787593318</v>
      </c>
      <c r="D18">
        <f t="shared" si="2"/>
        <v>0.10208068099740328</v>
      </c>
      <c r="E18">
        <f t="shared" si="3"/>
        <v>213.76724097999326</v>
      </c>
      <c r="F18">
        <f t="shared" si="4"/>
        <v>209.41008513200563</v>
      </c>
      <c r="G18">
        <f t="shared" si="5"/>
        <v>42.94006941313297</v>
      </c>
    </row>
    <row r="19" spans="1:7" ht="12.75">
      <c r="A19">
        <v>2</v>
      </c>
      <c r="B19">
        <f t="shared" si="0"/>
        <v>0.2</v>
      </c>
      <c r="C19">
        <f t="shared" si="1"/>
        <v>0.022021015150373274</v>
      </c>
      <c r="D19">
        <f t="shared" si="2"/>
        <v>0.2012086606194002</v>
      </c>
      <c r="E19">
        <f t="shared" si="3"/>
        <v>152.2613220140651</v>
      </c>
      <c r="F19">
        <f t="shared" si="4"/>
        <v>151.34668810511857</v>
      </c>
      <c r="G19">
        <f t="shared" si="5"/>
        <v>16.664038558608173</v>
      </c>
    </row>
    <row r="20" spans="1:7" ht="12.75">
      <c r="A20">
        <v>3</v>
      </c>
      <c r="B20">
        <f t="shared" si="0"/>
        <v>0.30000000000000004</v>
      </c>
      <c r="C20">
        <f t="shared" si="1"/>
        <v>0.02454728408833987</v>
      </c>
      <c r="D20">
        <f t="shared" si="2"/>
        <v>0.30100260656033145</v>
      </c>
      <c r="E20">
        <f t="shared" si="3"/>
        <v>124.48808983129108</v>
      </c>
      <c r="F20">
        <f t="shared" si="4"/>
        <v>124.07343370264735</v>
      </c>
      <c r="G20">
        <f t="shared" si="5"/>
        <v>10.152219416382287</v>
      </c>
    </row>
    <row r="21" spans="1:7" ht="12.75">
      <c r="A21">
        <v>4</v>
      </c>
      <c r="B21">
        <f t="shared" si="0"/>
        <v>0.4</v>
      </c>
      <c r="C21">
        <f t="shared" si="1"/>
        <v>0.0280840606014931</v>
      </c>
      <c r="D21">
        <f t="shared" si="2"/>
        <v>0.40098468107880175</v>
      </c>
      <c r="E21">
        <f t="shared" si="3"/>
        <v>107.85717488319177</v>
      </c>
      <c r="F21">
        <f t="shared" si="4"/>
        <v>107.59231459218327</v>
      </c>
      <c r="G21">
        <f t="shared" si="5"/>
        <v>7.554072708154462</v>
      </c>
    </row>
    <row r="22" spans="1:7" ht="12.75">
      <c r="A22">
        <v>5</v>
      </c>
      <c r="B22">
        <f t="shared" si="0"/>
        <v>0.5</v>
      </c>
      <c r="C22">
        <f t="shared" si="1"/>
        <v>0.03263134468983296</v>
      </c>
      <c r="D22">
        <f t="shared" si="2"/>
        <v>0.5010636732554723</v>
      </c>
      <c r="E22">
        <f t="shared" si="3"/>
        <v>96.48648211717685</v>
      </c>
      <c r="F22">
        <f t="shared" si="4"/>
        <v>96.28165766866745</v>
      </c>
      <c r="G22">
        <f t="shared" si="5"/>
        <v>6.283599917389573</v>
      </c>
    </row>
    <row r="23" spans="1:7" ht="12.75">
      <c r="A23">
        <v>6</v>
      </c>
      <c r="B23">
        <f t="shared" si="0"/>
        <v>0.6000000000000001</v>
      </c>
      <c r="C23">
        <f t="shared" si="1"/>
        <v>0.03818913635335948</v>
      </c>
      <c r="D23">
        <f t="shared" si="2"/>
        <v>0.6012141133867498</v>
      </c>
      <c r="E23">
        <f t="shared" si="3"/>
        <v>88.08426763370953</v>
      </c>
      <c r="F23">
        <f t="shared" si="4"/>
        <v>87.90638709811516</v>
      </c>
      <c r="G23">
        <f t="shared" si="5"/>
        <v>5.595115005368533</v>
      </c>
    </row>
    <row r="24" spans="1:7" ht="12.75">
      <c r="A24">
        <v>7</v>
      </c>
      <c r="B24">
        <f t="shared" si="0"/>
        <v>0.7000000000000001</v>
      </c>
      <c r="C24">
        <f t="shared" si="1"/>
        <v>0.04475743559207261</v>
      </c>
      <c r="D24">
        <f t="shared" si="2"/>
        <v>0.7014294177184035</v>
      </c>
      <c r="E24">
        <f t="shared" si="3"/>
        <v>81.54943252147585</v>
      </c>
      <c r="F24">
        <f t="shared" si="4"/>
        <v>81.38324587342919</v>
      </c>
      <c r="G24">
        <f t="shared" si="5"/>
        <v>5.20357912207688</v>
      </c>
    </row>
    <row r="25" spans="1:7" ht="12.75">
      <c r="A25">
        <v>8</v>
      </c>
      <c r="B25">
        <f t="shared" si="0"/>
        <v>0.8</v>
      </c>
      <c r="C25">
        <f t="shared" si="1"/>
        <v>0.0523362424059724</v>
      </c>
      <c r="D25">
        <f t="shared" si="2"/>
        <v>0.8017100986448761</v>
      </c>
      <c r="E25">
        <f t="shared" si="3"/>
        <v>76.27887060873088</v>
      </c>
      <c r="F25">
        <f t="shared" si="4"/>
        <v>76.11616292489211</v>
      </c>
      <c r="G25">
        <f t="shared" si="5"/>
        <v>4.979542442312053</v>
      </c>
    </row>
    <row r="26" spans="1:7" ht="12.75">
      <c r="A26">
        <v>9</v>
      </c>
      <c r="B26">
        <f t="shared" si="0"/>
        <v>0.9</v>
      </c>
      <c r="C26">
        <f t="shared" si="1"/>
        <v>0.0609255567950588</v>
      </c>
      <c r="D26">
        <f t="shared" si="2"/>
        <v>0.9020598225565686</v>
      </c>
      <c r="E26">
        <f t="shared" si="3"/>
        <v>71.91098894221471</v>
      </c>
      <c r="F26">
        <f t="shared" si="4"/>
        <v>71.74678267408882</v>
      </c>
      <c r="G26">
        <f t="shared" si="5"/>
        <v>4.8569029807477095</v>
      </c>
    </row>
    <row r="27" spans="1:7" ht="12.75">
      <c r="A27">
        <v>10</v>
      </c>
      <c r="B27">
        <f t="shared" si="0"/>
        <v>1</v>
      </c>
      <c r="C27">
        <f t="shared" si="1"/>
        <v>0.07052537875933186</v>
      </c>
      <c r="D27">
        <f t="shared" si="2"/>
        <v>1.002483829819288</v>
      </c>
      <c r="E27">
        <f t="shared" si="3"/>
        <v>68.2141140907933</v>
      </c>
      <c r="F27">
        <f t="shared" si="4"/>
        <v>68.04510163828765</v>
      </c>
      <c r="G27">
        <f t="shared" si="5"/>
        <v>4.798906565757469</v>
      </c>
    </row>
    <row r="29" spans="1:7" ht="12.75">
      <c r="A29" t="s">
        <v>5</v>
      </c>
      <c r="B29" t="s">
        <v>3</v>
      </c>
      <c r="C29" t="s">
        <v>4</v>
      </c>
      <c r="D29" t="s">
        <v>13</v>
      </c>
      <c r="E29" t="s">
        <v>10</v>
      </c>
      <c r="F29" t="s">
        <v>11</v>
      </c>
      <c r="G29" t="s">
        <v>12</v>
      </c>
    </row>
    <row r="30" spans="1:7" ht="12.75">
      <c r="A30">
        <v>-10</v>
      </c>
      <c r="B30">
        <f>$B$4+0.1*A30</f>
        <v>-1</v>
      </c>
      <c r="C30">
        <f>$B$1+B30^2/($B$2*$B$3*PI())</f>
        <v>0.07052537875933186</v>
      </c>
      <c r="D30">
        <f>SQRT(B30^2+C30^2)</f>
        <v>1.002483829819288</v>
      </c>
      <c r="E30">
        <f>SQRT($E$1/$E$2*2/$E$3/D30)</f>
        <v>68.2141140907933</v>
      </c>
      <c r="F30">
        <f>E30*B30/D30</f>
        <v>-68.04510163828765</v>
      </c>
      <c r="G30">
        <f>E30*C30/D30</f>
        <v>4.798906565757469</v>
      </c>
    </row>
    <row r="31" spans="1:7" ht="12.75">
      <c r="A31">
        <v>-7</v>
      </c>
      <c r="B31">
        <f aca="true" t="shared" si="6" ref="B31:B50">$B$4+0.1*A31</f>
        <v>-0.7000000000000001</v>
      </c>
      <c r="C31">
        <f aca="true" t="shared" si="7" ref="C31:C50">$B$1+B31^2/($B$2*$B$3*PI())</f>
        <v>0.04475743559207261</v>
      </c>
      <c r="D31">
        <f aca="true" t="shared" si="8" ref="D31:D50">SQRT(B31^2+C31^2)</f>
        <v>0.7014294177184035</v>
      </c>
      <c r="E31">
        <f aca="true" t="shared" si="9" ref="E31:E50">SQRT($E$1/$E$2*2/$E$3/D31)</f>
        <v>81.54943252147585</v>
      </c>
      <c r="F31">
        <f aca="true" t="shared" si="10" ref="F31:F50">E31*B31/D31</f>
        <v>-81.38324587342919</v>
      </c>
      <c r="G31">
        <f aca="true" t="shared" si="11" ref="G31:G50">E31*C31/D31</f>
        <v>5.20357912207688</v>
      </c>
    </row>
    <row r="32" spans="1:7" ht="12.75">
      <c r="A32">
        <v>-3</v>
      </c>
      <c r="B32">
        <f t="shared" si="6"/>
        <v>-0.30000000000000004</v>
      </c>
      <c r="C32">
        <f t="shared" si="7"/>
        <v>0.02454728408833987</v>
      </c>
      <c r="D32">
        <f t="shared" si="8"/>
        <v>0.30100260656033145</v>
      </c>
      <c r="E32">
        <f t="shared" si="9"/>
        <v>124.48808983129108</v>
      </c>
      <c r="F32">
        <f t="shared" si="10"/>
        <v>-124.07343370264735</v>
      </c>
      <c r="G32">
        <f t="shared" si="11"/>
        <v>10.152219416382287</v>
      </c>
    </row>
    <row r="33" spans="1:7" ht="12.75">
      <c r="A33">
        <v>-2</v>
      </c>
      <c r="B33">
        <f t="shared" si="6"/>
        <v>-0.2</v>
      </c>
      <c r="C33">
        <f t="shared" si="7"/>
        <v>0.022021015150373274</v>
      </c>
      <c r="D33">
        <f t="shared" si="8"/>
        <v>0.2012086606194002</v>
      </c>
      <c r="E33">
        <f t="shared" si="9"/>
        <v>152.2613220140651</v>
      </c>
      <c r="F33">
        <f t="shared" si="10"/>
        <v>-151.34668810511857</v>
      </c>
      <c r="G33">
        <f t="shared" si="11"/>
        <v>16.664038558608173</v>
      </c>
    </row>
    <row r="34" spans="1:7" ht="12.75">
      <c r="A34">
        <v>-1</v>
      </c>
      <c r="B34">
        <f t="shared" si="6"/>
        <v>-0.1</v>
      </c>
      <c r="C34">
        <f t="shared" si="7"/>
        <v>0.020505253787593318</v>
      </c>
      <c r="D34">
        <f t="shared" si="8"/>
        <v>0.10208068099740328</v>
      </c>
      <c r="E34">
        <f t="shared" si="9"/>
        <v>213.76724097999326</v>
      </c>
      <c r="F34">
        <f t="shared" si="10"/>
        <v>-209.41008513200563</v>
      </c>
      <c r="G34">
        <f t="shared" si="11"/>
        <v>42.94006941313297</v>
      </c>
    </row>
    <row r="35" spans="1:7" ht="12.75">
      <c r="A35">
        <v>-0.9</v>
      </c>
      <c r="B35">
        <f t="shared" si="6"/>
        <v>-0.09000000000000001</v>
      </c>
      <c r="C35">
        <f t="shared" si="7"/>
        <v>0.020409255567950587</v>
      </c>
      <c r="D35">
        <f t="shared" si="8"/>
        <v>0.0922850893310394</v>
      </c>
      <c r="E35">
        <f t="shared" si="9"/>
        <v>224.8263256480284</v>
      </c>
      <c r="F35">
        <f t="shared" si="10"/>
        <v>-219.25935657643532</v>
      </c>
      <c r="G35">
        <f t="shared" si="11"/>
        <v>49.72133604480973</v>
      </c>
    </row>
    <row r="36" spans="1:7" ht="12.75">
      <c r="A36">
        <v>-0.8</v>
      </c>
      <c r="B36">
        <f t="shared" si="6"/>
        <v>-0.08000000000000002</v>
      </c>
      <c r="C36">
        <f t="shared" si="7"/>
        <v>0.020323362424059726</v>
      </c>
      <c r="D36">
        <f t="shared" si="8"/>
        <v>0.08254113556415181</v>
      </c>
      <c r="E36">
        <f t="shared" si="9"/>
        <v>237.7265630710063</v>
      </c>
      <c r="F36">
        <f t="shared" si="10"/>
        <v>-230.4078435036725</v>
      </c>
      <c r="G36">
        <f t="shared" si="11"/>
        <v>58.53327636088963</v>
      </c>
    </row>
    <row r="37" spans="1:7" ht="12.75">
      <c r="A37">
        <v>-0.7</v>
      </c>
      <c r="B37">
        <f t="shared" si="6"/>
        <v>-0.06999999999999999</v>
      </c>
      <c r="C37">
        <f t="shared" si="7"/>
        <v>0.020247574355920728</v>
      </c>
      <c r="D37">
        <f t="shared" si="8"/>
        <v>0.0728695016265278</v>
      </c>
      <c r="E37">
        <f t="shared" si="9"/>
        <v>253.01136616970285</v>
      </c>
      <c r="F37">
        <f t="shared" si="10"/>
        <v>-243.04812351607552</v>
      </c>
      <c r="G37">
        <f t="shared" si="11"/>
        <v>70.30192789941064</v>
      </c>
    </row>
    <row r="38" spans="1:7" ht="12.75">
      <c r="A38">
        <v>-0.3</v>
      </c>
      <c r="B38">
        <f t="shared" si="6"/>
        <v>-0.03</v>
      </c>
      <c r="C38">
        <f t="shared" si="7"/>
        <v>0.0200454728408834</v>
      </c>
      <c r="D38">
        <f t="shared" si="8"/>
        <v>0.03608075638639791</v>
      </c>
      <c r="E38">
        <f t="shared" si="9"/>
        <v>359.5630987903968</v>
      </c>
      <c r="F38">
        <f t="shared" si="10"/>
        <v>-298.96526691936134</v>
      </c>
      <c r="G38">
        <f t="shared" si="11"/>
        <v>199.76333794665047</v>
      </c>
    </row>
    <row r="39" spans="1:7" ht="12.75">
      <c r="A39">
        <v>-0.2</v>
      </c>
      <c r="B39">
        <f t="shared" si="6"/>
        <v>-0.020000000000000004</v>
      </c>
      <c r="C39">
        <f t="shared" si="7"/>
        <v>0.020020210151503733</v>
      </c>
      <c r="D39">
        <f t="shared" si="8"/>
        <v>0.02829856559103965</v>
      </c>
      <c r="E39">
        <f t="shared" si="9"/>
        <v>406.00438122792195</v>
      </c>
      <c r="F39">
        <f t="shared" si="10"/>
        <v>-286.94343529304376</v>
      </c>
      <c r="G39">
        <f t="shared" si="11"/>
        <v>287.23339380805743</v>
      </c>
    </row>
    <row r="40" spans="1:7" ht="12.75">
      <c r="A40">
        <v>-0.1</v>
      </c>
      <c r="B40">
        <f t="shared" si="6"/>
        <v>-0.010000000000000002</v>
      </c>
      <c r="C40">
        <f t="shared" si="7"/>
        <v>0.020005052537875934</v>
      </c>
      <c r="D40">
        <f t="shared" si="8"/>
        <v>0.02236519901639993</v>
      </c>
      <c r="E40">
        <f t="shared" si="9"/>
        <v>456.6953058866906</v>
      </c>
      <c r="F40">
        <f t="shared" si="10"/>
        <v>-204.19907980778783</v>
      </c>
      <c r="G40">
        <f t="shared" si="11"/>
        <v>408.50133197407155</v>
      </c>
    </row>
    <row r="41" spans="1:7" ht="12.75">
      <c r="A41">
        <v>0</v>
      </c>
      <c r="B41">
        <f t="shared" si="6"/>
        <v>0</v>
      </c>
      <c r="C41">
        <f t="shared" si="7"/>
        <v>0.02</v>
      </c>
      <c r="D41">
        <f t="shared" si="8"/>
        <v>0.02</v>
      </c>
      <c r="E41">
        <f t="shared" si="9"/>
        <v>482.9452884162952</v>
      </c>
      <c r="F41">
        <f t="shared" si="10"/>
        <v>0</v>
      </c>
      <c r="G41">
        <f t="shared" si="11"/>
        <v>482.9452884162952</v>
      </c>
    </row>
    <row r="42" spans="1:7" ht="12.75">
      <c r="A42">
        <v>0.1</v>
      </c>
      <c r="B42">
        <f t="shared" si="6"/>
        <v>0.010000000000000002</v>
      </c>
      <c r="C42">
        <f t="shared" si="7"/>
        <v>0.020005052537875934</v>
      </c>
      <c r="D42">
        <f t="shared" si="8"/>
        <v>0.02236519901639993</v>
      </c>
      <c r="E42">
        <f t="shared" si="9"/>
        <v>456.6953058866906</v>
      </c>
      <c r="F42">
        <f t="shared" si="10"/>
        <v>204.19907980778783</v>
      </c>
      <c r="G42">
        <f t="shared" si="11"/>
        <v>408.50133197407155</v>
      </c>
    </row>
    <row r="43" spans="1:7" ht="12.75">
      <c r="A43">
        <v>0.2</v>
      </c>
      <c r="B43">
        <f t="shared" si="6"/>
        <v>0.020000000000000004</v>
      </c>
      <c r="C43">
        <f t="shared" si="7"/>
        <v>0.020020210151503733</v>
      </c>
      <c r="D43">
        <f t="shared" si="8"/>
        <v>0.02829856559103965</v>
      </c>
      <c r="E43">
        <f t="shared" si="9"/>
        <v>406.00438122792195</v>
      </c>
      <c r="F43">
        <f t="shared" si="10"/>
        <v>286.94343529304376</v>
      </c>
      <c r="G43">
        <f t="shared" si="11"/>
        <v>287.23339380805743</v>
      </c>
    </row>
    <row r="44" spans="1:7" ht="12.75">
      <c r="A44">
        <v>0.3</v>
      </c>
      <c r="B44">
        <f t="shared" si="6"/>
        <v>0.03</v>
      </c>
      <c r="C44">
        <f t="shared" si="7"/>
        <v>0.0200454728408834</v>
      </c>
      <c r="D44">
        <f t="shared" si="8"/>
        <v>0.03608075638639791</v>
      </c>
      <c r="E44">
        <f t="shared" si="9"/>
        <v>359.5630987903968</v>
      </c>
      <c r="F44">
        <f t="shared" si="10"/>
        <v>298.96526691936134</v>
      </c>
      <c r="G44">
        <f t="shared" si="11"/>
        <v>199.76333794665047</v>
      </c>
    </row>
    <row r="45" spans="1:7" ht="12.75">
      <c r="A45">
        <v>0.4</v>
      </c>
      <c r="B45">
        <f t="shared" si="6"/>
        <v>0.04000000000000001</v>
      </c>
      <c r="C45">
        <f t="shared" si="7"/>
        <v>0.020080840606014932</v>
      </c>
      <c r="D45">
        <f t="shared" si="8"/>
        <v>0.044757570973458546</v>
      </c>
      <c r="E45">
        <f t="shared" si="9"/>
        <v>322.8343044970364</v>
      </c>
      <c r="F45">
        <f t="shared" si="10"/>
        <v>288.5181634977276</v>
      </c>
      <c r="G45">
        <f t="shared" si="11"/>
        <v>144.84218132845052</v>
      </c>
    </row>
    <row r="46" spans="1:7" ht="12.75">
      <c r="A46">
        <v>1</v>
      </c>
      <c r="B46">
        <f t="shared" si="6"/>
        <v>0.1</v>
      </c>
      <c r="C46">
        <f t="shared" si="7"/>
        <v>0.020505253787593318</v>
      </c>
      <c r="D46">
        <f t="shared" si="8"/>
        <v>0.10208068099740328</v>
      </c>
      <c r="E46">
        <f t="shared" si="9"/>
        <v>213.76724097999326</v>
      </c>
      <c r="F46">
        <f t="shared" si="10"/>
        <v>209.41008513200563</v>
      </c>
      <c r="G46">
        <f t="shared" si="11"/>
        <v>42.94006941313297</v>
      </c>
    </row>
    <row r="47" spans="1:7" ht="12.75">
      <c r="A47">
        <v>2</v>
      </c>
      <c r="B47">
        <f t="shared" si="6"/>
        <v>0.2</v>
      </c>
      <c r="C47">
        <f t="shared" si="7"/>
        <v>0.022021015150373274</v>
      </c>
      <c r="D47">
        <f t="shared" si="8"/>
        <v>0.2012086606194002</v>
      </c>
      <c r="E47">
        <f t="shared" si="9"/>
        <v>152.2613220140651</v>
      </c>
      <c r="F47">
        <f t="shared" si="10"/>
        <v>151.34668810511857</v>
      </c>
      <c r="G47">
        <f t="shared" si="11"/>
        <v>16.664038558608173</v>
      </c>
    </row>
    <row r="48" spans="1:7" ht="12.75">
      <c r="A48">
        <v>3</v>
      </c>
      <c r="B48">
        <f t="shared" si="6"/>
        <v>0.30000000000000004</v>
      </c>
      <c r="C48">
        <f t="shared" si="7"/>
        <v>0.02454728408833987</v>
      </c>
      <c r="D48">
        <f t="shared" si="8"/>
        <v>0.30100260656033145</v>
      </c>
      <c r="E48">
        <f t="shared" si="9"/>
        <v>124.48808983129108</v>
      </c>
      <c r="F48">
        <f t="shared" si="10"/>
        <v>124.07343370264735</v>
      </c>
      <c r="G48">
        <f t="shared" si="11"/>
        <v>10.152219416382287</v>
      </c>
    </row>
    <row r="49" spans="1:7" ht="12.75">
      <c r="A49">
        <v>4</v>
      </c>
      <c r="B49">
        <f t="shared" si="6"/>
        <v>0.4</v>
      </c>
      <c r="C49">
        <f t="shared" si="7"/>
        <v>0.0280840606014931</v>
      </c>
      <c r="D49">
        <f t="shared" si="8"/>
        <v>0.40098468107880175</v>
      </c>
      <c r="E49">
        <f t="shared" si="9"/>
        <v>107.85717488319177</v>
      </c>
      <c r="F49">
        <f t="shared" si="10"/>
        <v>107.59231459218327</v>
      </c>
      <c r="G49">
        <f t="shared" si="11"/>
        <v>7.554072708154462</v>
      </c>
    </row>
    <row r="50" spans="1:7" ht="12.75">
      <c r="A50">
        <v>5</v>
      </c>
      <c r="B50">
        <f t="shared" si="6"/>
        <v>0.5</v>
      </c>
      <c r="C50">
        <f t="shared" si="7"/>
        <v>0.03263134468983296</v>
      </c>
      <c r="D50">
        <f t="shared" si="8"/>
        <v>0.5010636732554723</v>
      </c>
      <c r="E50">
        <f t="shared" si="9"/>
        <v>96.48648211717685</v>
      </c>
      <c r="F50">
        <f t="shared" si="10"/>
        <v>96.28165766866745</v>
      </c>
      <c r="G50">
        <f t="shared" si="11"/>
        <v>6.283599917389573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Equation.3" shapeId="144469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Vincenzo</dc:creator>
  <cp:keywords/>
  <dc:description/>
  <cp:lastModifiedBy>Vincenzo</cp:lastModifiedBy>
  <dcterms:created xsi:type="dcterms:W3CDTF">2010-03-21T15:20:11Z</dcterms:created>
  <dcterms:modified xsi:type="dcterms:W3CDTF">2010-03-21T16:12:27Z</dcterms:modified>
  <cp:category/>
  <cp:version/>
  <cp:contentType/>
  <cp:contentStatus/>
</cp:coreProperties>
</file>